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Fluxo de Caixa" sheetId="1" r:id="rId3"/>
  </sheets>
  <definedNames/>
  <calcPr/>
</workbook>
</file>

<file path=xl/sharedStrings.xml><?xml version="1.0" encoding="utf-8"?>
<sst xmlns="http://schemas.openxmlformats.org/spreadsheetml/2006/main" count="65" uniqueCount="40">
  <si>
    <t>Fluxo de caixa categorizado</t>
  </si>
  <si>
    <t>http://www.asseinfo.com.br/blog</t>
  </si>
  <si>
    <t>Recebimentos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</si>
  <si>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</si>
  <si>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</si>
  <si>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</si>
  <si>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</si>
  <si>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</si>
  <si>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</si>
  <si>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</si>
  <si>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</si>
  <si>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</si>
  <si>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</si>
  <si>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</si>
  <si>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</si>
  <si>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</si>
  <si>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Receita com produtos</t>
  </si>
  <si>
    <t>Receita com serviços</t>
  </si>
  <si>
    <t>Juros recebidos</t>
  </si>
  <si>
    <t>Outras receitas</t>
  </si>
  <si>
    <t>Total recebido</t>
  </si>
  <si>
    <t>Pagamentos</t>
  </si>
  <si>
    <t>Energia elétrica</t>
  </si>
  <si>
    <t>Juros pagos</t>
  </si>
  <si>
    <t>Fornecedores</t>
  </si>
  <si>
    <t>Impostos</t>
  </si>
  <si>
    <t>Contabilidade</t>
  </si>
  <si>
    <t>Salários</t>
  </si>
  <si>
    <t>Férias</t>
  </si>
  <si>
    <t>Décimo terceiro</t>
  </si>
  <si>
    <t>Pró-labore</t>
  </si>
  <si>
    <t>Material de limpeza</t>
  </si>
  <si>
    <t>Material de expediente</t>
  </si>
  <si>
    <t>Outros pagamentos</t>
  </si>
  <si>
    <t>Total pago</t>
  </si>
  <si>
    <t>Resultados</t>
  </si>
  <si>
    <t>Saldo anterior</t>
  </si>
  <si>
    <t>Saldo operacional</t>
  </si>
  <si>
    <t>Saldo final</t>
  </si>
  <si>
    <t>Aprenda mais em nosso blog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</si>
</sst>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* #,##0.00;\ \-* #,##0.00;\ "/>
    <numFmt numFmtId="165" formatCode="* #,##0.00;\ \-* #,##0.00"/>
  </numFmts>
  <fonts count="11">
    <font>
      <sz val="11.0"/>
      <color rgb="FF000000"/>
      <name val="Calibri"/>
    </font>
    <font>
      <b/>
      <sz val="18.0"/>
    </font>
    <font>
      <u/>
      <color rgb="FF0000FF"/>
    </font>
    <font>
      <sz val="10.0"/>
      <color rgb="FF000000"/>
      <name val="Calibri"/>
    </font>
    <font>
      <b/>
      <sz val="9.0"/>
    </font>
    <font/>
    <font>
      <sz val="9.0"/>
      <color rgb="FFFFFFFF"/>
      <name val="Arial"/>
    </font>
    <font>
      <sz val="9.0"/>
      <color rgb="FF000000"/>
      <name val="Calibri"/>
    </font>
    <font>
      <b/>
      <sz val="9.0"/>
      <color rgb="FF000000"/>
      <name val="Calibri"/>
    </font>
    <font>
      <b/>
      <sz val="11.0"/>
      <color rgb="FF000000"/>
      <name val="Calibri"/>
    </font>
    <font>
      <u/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</fills>
  <borders count="3">
    <border>
      <left/>
      <right/>
      <top/>
      <bottom/>
    </border>
    <border>
      <left/>
      <right/>
      <top/>
      <bottom style="thin">
        <color rgb="FFFF9900"/>
      </bottom>
    </border>
    <border>
      <left/>
      <right/>
      <top style="thin">
        <color rgb="FFFF9900"/>
      </top>
      <bottom style="thin">
        <color rgb="FFFF99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/>
    </xf>
    <xf borderId="0" fillId="0" fontId="1" numFmtId="0" xfId="0" applyAlignment="1" applyFont="1">
      <alignment vertical="top"/>
    </xf>
    <xf borderId="0" fillId="0" fontId="0" numFmtId="0" xfId="0" applyFont="1"/>
    <xf borderId="0" fillId="0" fontId="2" numFmtId="0" xfId="0" applyAlignment="1" applyFont="1">
      <alignment horizontal="right"/>
    </xf>
    <xf borderId="0" fillId="0" fontId="3" numFmtId="0" xfId="0" applyAlignment="1" applyFont="1">
      <alignment horizontal="left"/>
    </xf>
    <xf borderId="1" fillId="0" fontId="4" numFmtId="0" xfId="0" applyAlignment="1" applyBorder="1" applyFont="1">
      <alignment/>
    </xf>
    <xf borderId="1" fillId="0" fontId="5" numFmtId="0" xfId="0" applyBorder="1" applyFont="1"/>
    <xf borderId="1" fillId="2" fontId="6" numFmtId="0" xfId="0" applyAlignment="1" applyBorder="1" applyFill="1" applyFont="1">
      <alignment horizontal="right"/>
    </xf>
    <xf borderId="0" fillId="0" fontId="7" numFmtId="0" xfId="0" applyAlignment="1" applyFont="1">
      <alignment vertical="center"/>
    </xf>
    <xf borderId="0" fillId="0" fontId="7" numFmtId="164" xfId="0" applyAlignment="1" applyFont="1" applyNumberFormat="1">
      <alignment vertical="center"/>
    </xf>
    <xf borderId="0" fillId="0" fontId="7" numFmtId="164" xfId="0" applyAlignment="1" applyFont="1" applyNumberFormat="1">
      <alignment vertical="center"/>
    </xf>
    <xf borderId="0" fillId="0" fontId="8" numFmtId="0" xfId="0" applyAlignment="1" applyFont="1">
      <alignment vertical="center"/>
    </xf>
    <xf borderId="2" fillId="0" fontId="8" numFmtId="0" xfId="0" applyAlignment="1" applyBorder="1" applyFont="1">
      <alignment vertical="center"/>
    </xf>
    <xf borderId="2" fillId="0" fontId="8" numFmtId="165" xfId="0" applyAlignment="1" applyBorder="1" applyFont="1" applyNumberFormat="1">
      <alignment horizontal="right" vertical="center"/>
    </xf>
    <xf borderId="0" fillId="0" fontId="8" numFmtId="165" xfId="0" applyAlignment="1" applyFont="1" applyNumberFormat="1">
      <alignment horizontal="right" vertical="center"/>
    </xf>
    <xf borderId="0" fillId="0" fontId="8" numFmtId="165" xfId="0" applyAlignment="1" applyFont="1" applyNumberFormat="1">
      <alignment horizontal="right" vertical="center"/>
    </xf>
    <xf borderId="0" fillId="0" fontId="6" numFmtId="0" xfId="0" applyAlignment="1" applyFont="1">
      <alignment horizontal="right"/>
    </xf>
    <xf borderId="0" fillId="0" fontId="7" numFmtId="165" xfId="0" applyAlignment="1" applyFont="1" applyNumberFormat="1">
      <alignment horizontal="right" vertical="center"/>
    </xf>
    <xf borderId="0" fillId="0" fontId="7" numFmtId="165" xfId="0" applyAlignment="1" applyFont="1" applyNumberFormat="1">
      <alignment horizontal="right" vertical="center"/>
    </xf>
    <xf borderId="2" fillId="0" fontId="9" numFmtId="0" xfId="0" applyAlignment="1" applyBorder="1" applyFont="1">
      <alignment horizontal="left" vertical="center"/>
    </xf>
    <xf borderId="2" fillId="0" fontId="5" numFmtId="0" xfId="0" applyBorder="1" applyFont="1"/>
    <xf borderId="0" fillId="0" fontId="10" numFmtId="0" xfId="0" applyAlignment="1" applyFont="1">
      <alignment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12</xdr:col>
      <xdr:colOff>238125</xdr:colOff>
      <xdr:row>0</xdr:row>
      <xdr:rowOff>38100</xdr:rowOff>
    </xdr:from>
    <xdr:to>
      <xdr:col>14</xdr:col>
      <xdr:colOff>628650</xdr:colOff>
      <xdr:row>0</xdr:row>
      <xdr:rowOff>333375</xdr:rowOff>
    </xdr:to>
    <xdr:pic>
      <xdr:nvPicPr>
        <xdr:cNvPr id="0" name="image00.png" title="Imagem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724025" cy="29527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asseinfo.com.br/blog" TargetMode="External"/><Relationship Id="rId2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5.13" defaultRowHeight="15.0"/>
  <cols>
    <col customWidth="1" min="1" max="1" width="4.88"/>
    <col customWidth="1" min="2" max="2" width="17.5"/>
    <col customWidth="1" min="3" max="15" width="8.75"/>
    <col customWidth="1" min="16" max="27" width="7.63"/>
  </cols>
  <sheetData>
    <row r="1" ht="44.25" customHeight="1">
      <c r="A1" s="1" t="s">
        <v>0</v>
      </c>
      <c r="I1" s="2"/>
      <c r="J1" s="2"/>
      <c r="K1" s="2"/>
      <c r="L1" s="2"/>
      <c r="N1" s="2"/>
      <c r="O1" s="3" t="s">
        <v>1</v>
      </c>
    </row>
    <row r="2">
      <c r="A2" s="4"/>
      <c r="B2" s="4"/>
      <c r="H2" s="2"/>
      <c r="I2" s="2"/>
      <c r="J2" s="2"/>
      <c r="K2" s="2"/>
      <c r="L2" s="2"/>
      <c r="M2" s="2"/>
      <c r="N2" s="2"/>
      <c r="O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19.5" customHeight="1">
      <c r="A4" s="5" t="s">
        <v>2</v>
      </c>
      <c r="B4" s="6"/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</row>
    <row r="5" ht="19.5" customHeight="1">
      <c r="A5" s="8"/>
      <c r="B5" s="8" t="s">
        <v>16</v>
      </c>
      <c r="C5" s="9">
        <v>250.0</v>
      </c>
      <c r="D5" s="9">
        <v>253.0</v>
      </c>
      <c r="E5" s="9">
        <v>210.0</v>
      </c>
      <c r="F5" s="9">
        <v>180.0</v>
      </c>
      <c r="G5" s="9">
        <v>195.0</v>
      </c>
      <c r="H5" s="9">
        <v>223.0</v>
      </c>
      <c r="I5" s="9">
        <v>127.0</v>
      </c>
      <c r="J5" s="9">
        <v>319.0</v>
      </c>
      <c r="K5" s="9">
        <v>248.0</v>
      </c>
      <c r="L5" s="9">
        <v>220.0</v>
      </c>
      <c r="M5" s="9">
        <v>156.0</v>
      </c>
      <c r="N5" s="10">
        <v>116.85</v>
      </c>
      <c r="O5" s="10" t="str">
        <f t="shared" ref="O5:O8" si="1">C5+D5+E5+F5+G5+H5+I5+J5+K5+L5+M5+N5</f>
        <v> 2,497.85</v>
      </c>
    </row>
    <row r="6" ht="19.5" customHeight="1">
      <c r="A6" s="8"/>
      <c r="B6" s="8" t="s">
        <v>17</v>
      </c>
      <c r="C6" s="9">
        <v>50.0</v>
      </c>
      <c r="D6" s="9">
        <v>98.0</v>
      </c>
      <c r="E6" s="9">
        <v>33.0</v>
      </c>
      <c r="F6" s="9">
        <v>37.0</v>
      </c>
      <c r="G6" s="9">
        <v>41.0</v>
      </c>
      <c r="H6" s="9">
        <v>39.0</v>
      </c>
      <c r="I6" s="9">
        <v>40.0</v>
      </c>
      <c r="J6" s="9">
        <v>32.0</v>
      </c>
      <c r="K6" s="9">
        <v>35.0</v>
      </c>
      <c r="L6" s="9">
        <v>36.0</v>
      </c>
      <c r="M6" s="9">
        <v>39.0</v>
      </c>
      <c r="N6" s="9">
        <v>20.0</v>
      </c>
      <c r="O6" s="10" t="str">
        <f t="shared" si="1"/>
        <v> 500.00</v>
      </c>
    </row>
    <row r="7" ht="19.5" customHeight="1">
      <c r="A7" s="8"/>
      <c r="B7" s="8" t="s">
        <v>18</v>
      </c>
      <c r="C7" s="9">
        <v>10.0</v>
      </c>
      <c r="D7" s="9">
        <v>2.0</v>
      </c>
      <c r="E7" s="9">
        <v>12.0</v>
      </c>
      <c r="F7" s="9">
        <v>14.0</v>
      </c>
      <c r="G7" s="9">
        <v>7.0</v>
      </c>
      <c r="H7" s="9">
        <v>18.0</v>
      </c>
      <c r="I7" s="9">
        <v>13.0</v>
      </c>
      <c r="J7" s="9">
        <v>11.0</v>
      </c>
      <c r="K7" s="9">
        <v>16.0</v>
      </c>
      <c r="L7" s="9">
        <v>17.0</v>
      </c>
      <c r="M7" s="9">
        <v>17.0</v>
      </c>
      <c r="N7" s="9">
        <v>11.0</v>
      </c>
      <c r="O7" s="10" t="str">
        <f t="shared" si="1"/>
        <v> 148.00</v>
      </c>
    </row>
    <row r="8" ht="19.5" customHeight="1">
      <c r="A8" s="8"/>
      <c r="B8" s="8" t="s">
        <v>19</v>
      </c>
      <c r="C8" s="9">
        <v>23.0</v>
      </c>
      <c r="D8" s="9">
        <v>5.0</v>
      </c>
      <c r="E8" s="9">
        <v>3.0</v>
      </c>
      <c r="F8" s="9">
        <v>8.0</v>
      </c>
      <c r="G8" s="9">
        <v>4.0</v>
      </c>
      <c r="H8" s="9">
        <v>6.0</v>
      </c>
      <c r="I8" s="9">
        <v>5.0</v>
      </c>
      <c r="J8" s="9">
        <v>8.0</v>
      </c>
      <c r="K8" s="9">
        <v>3.0</v>
      </c>
      <c r="L8" s="9">
        <v>4.0</v>
      </c>
      <c r="M8" s="9">
        <v>6.0</v>
      </c>
      <c r="N8" s="9">
        <v>6.0</v>
      </c>
      <c r="O8" s="10" t="str">
        <f t="shared" si="1"/>
        <v> 81.00</v>
      </c>
    </row>
    <row r="9" ht="19.5" customHeight="1">
      <c r="A9" s="11"/>
      <c r="B9" s="12" t="s">
        <v>20</v>
      </c>
      <c r="C9" s="13" t="str">
        <f t="shared" ref="C9:O9" si="2">SUM(C5:C8)</f>
        <v> 333.00</v>
      </c>
      <c r="D9" s="13" t="str">
        <f t="shared" si="2"/>
        <v> 358.00</v>
      </c>
      <c r="E9" s="13" t="str">
        <f t="shared" si="2"/>
        <v> 258.00</v>
      </c>
      <c r="F9" s="13" t="str">
        <f t="shared" si="2"/>
        <v> 239.00</v>
      </c>
      <c r="G9" s="13" t="str">
        <f t="shared" si="2"/>
        <v> 247.00</v>
      </c>
      <c r="H9" s="13" t="str">
        <f t="shared" si="2"/>
        <v> 286.00</v>
      </c>
      <c r="I9" s="13" t="str">
        <f t="shared" si="2"/>
        <v> 185.00</v>
      </c>
      <c r="J9" s="13" t="str">
        <f t="shared" si="2"/>
        <v> 370.00</v>
      </c>
      <c r="K9" s="13" t="str">
        <f t="shared" si="2"/>
        <v> 302.00</v>
      </c>
      <c r="L9" s="13" t="str">
        <f t="shared" si="2"/>
        <v> 277.00</v>
      </c>
      <c r="M9" s="13" t="str">
        <f t="shared" si="2"/>
        <v> 218.00</v>
      </c>
      <c r="N9" s="13" t="str">
        <f t="shared" si="2"/>
        <v> 153.85</v>
      </c>
      <c r="O9" s="13" t="str">
        <f t="shared" si="2"/>
        <v> 3,226.85</v>
      </c>
    </row>
    <row r="10" ht="39.75" customHeight="1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</row>
    <row r="11" ht="19.5" customHeight="1">
      <c r="A11" s="5" t="s">
        <v>21</v>
      </c>
      <c r="B11" s="6"/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7" t="s">
        <v>9</v>
      </c>
      <c r="J11" s="7" t="s">
        <v>10</v>
      </c>
      <c r="K11" s="7" t="s">
        <v>11</v>
      </c>
      <c r="L11" s="7" t="s">
        <v>12</v>
      </c>
      <c r="M11" s="7" t="s">
        <v>13</v>
      </c>
      <c r="N11" s="7" t="s">
        <v>14</v>
      </c>
      <c r="O11" s="7" t="s">
        <v>15</v>
      </c>
    </row>
    <row r="12" ht="19.5" customHeight="1">
      <c r="A12" s="8"/>
      <c r="B12" s="8" t="s">
        <v>22</v>
      </c>
      <c r="C12" s="9">
        <v>20.0</v>
      </c>
      <c r="D12" s="9">
        <v>20.0</v>
      </c>
      <c r="E12" s="9">
        <v>20.0</v>
      </c>
      <c r="F12" s="9">
        <v>25.0</v>
      </c>
      <c r="G12" s="9">
        <v>25.0</v>
      </c>
      <c r="H12" s="9">
        <v>25.0</v>
      </c>
      <c r="I12" s="9">
        <v>27.0</v>
      </c>
      <c r="J12" s="9">
        <v>27.0</v>
      </c>
      <c r="K12" s="9">
        <v>27.0</v>
      </c>
      <c r="L12" s="9">
        <v>28.0</v>
      </c>
      <c r="M12" s="9">
        <v>28.0</v>
      </c>
      <c r="N12" s="9">
        <v>28.0</v>
      </c>
      <c r="O12" s="10" t="str">
        <f t="shared" ref="O12:O23" si="3">C12+D12+E12+F12+G12+H12+I12+J12+K12+L12+M12+N12</f>
        <v> 300.00</v>
      </c>
    </row>
    <row r="13" ht="19.5" customHeight="1">
      <c r="A13" s="8"/>
      <c r="B13" s="8" t="s">
        <v>23</v>
      </c>
      <c r="C13" s="10">
        <v>0.0</v>
      </c>
      <c r="D13" s="9">
        <v>3.0</v>
      </c>
      <c r="E13" s="10">
        <v>0.0</v>
      </c>
      <c r="F13" s="10">
        <v>0.0</v>
      </c>
      <c r="G13" s="9">
        <v>4.0</v>
      </c>
      <c r="H13" s="10">
        <v>0.0</v>
      </c>
      <c r="I13" s="10">
        <v>0.0</v>
      </c>
      <c r="J13" s="10">
        <v>0.0</v>
      </c>
      <c r="K13" s="10">
        <v>0.0</v>
      </c>
      <c r="L13" s="10">
        <v>0.0</v>
      </c>
      <c r="M13" s="10">
        <v>0.0</v>
      </c>
      <c r="N13" s="10"/>
      <c r="O13" s="10" t="str">
        <f t="shared" si="3"/>
        <v> 7.00</v>
      </c>
    </row>
    <row r="14" ht="19.5" customHeight="1">
      <c r="A14" s="8"/>
      <c r="B14" s="8" t="s">
        <v>24</v>
      </c>
      <c r="C14" s="9">
        <v>20.0</v>
      </c>
      <c r="D14" s="9">
        <v>87.0</v>
      </c>
      <c r="E14" s="9">
        <v>34.0</v>
      </c>
      <c r="F14" s="9">
        <v>37.0</v>
      </c>
      <c r="G14" s="9">
        <v>48.0</v>
      </c>
      <c r="H14" s="9">
        <v>88.0</v>
      </c>
      <c r="I14" s="9">
        <v>64.0</v>
      </c>
      <c r="J14" s="9">
        <v>12.0</v>
      </c>
      <c r="K14" s="9">
        <v>38.0</v>
      </c>
      <c r="L14" s="9">
        <v>59.0</v>
      </c>
      <c r="M14" s="9">
        <v>53.0</v>
      </c>
      <c r="N14" s="9">
        <v>90.0</v>
      </c>
      <c r="O14" s="10" t="str">
        <f t="shared" si="3"/>
        <v> 630.00</v>
      </c>
    </row>
    <row r="15" ht="19.5" customHeight="1">
      <c r="A15" s="8"/>
      <c r="B15" s="8" t="s">
        <v>25</v>
      </c>
      <c r="C15" s="10">
        <v>0.0</v>
      </c>
      <c r="D15" s="10">
        <v>0.0</v>
      </c>
      <c r="E15" s="10">
        <v>0.0</v>
      </c>
      <c r="F15" s="10">
        <v>0.0</v>
      </c>
      <c r="G15" s="10">
        <v>0.0</v>
      </c>
      <c r="H15" s="10">
        <v>0.0</v>
      </c>
      <c r="I15" s="10">
        <v>0.0</v>
      </c>
      <c r="J15" s="10">
        <v>0.0</v>
      </c>
      <c r="K15" s="10">
        <v>0.0</v>
      </c>
      <c r="L15" s="10">
        <v>0.0</v>
      </c>
      <c r="M15" s="10">
        <v>0.0</v>
      </c>
      <c r="N15" s="10"/>
      <c r="O15" s="10" t="str">
        <f t="shared" si="3"/>
        <v> </v>
      </c>
    </row>
    <row r="16" ht="19.5" customHeight="1">
      <c r="A16" s="8"/>
      <c r="B16" s="8" t="s">
        <v>26</v>
      </c>
      <c r="C16" s="9">
        <v>50.0</v>
      </c>
      <c r="D16" s="9">
        <v>50.0</v>
      </c>
      <c r="E16" s="9">
        <v>50.0</v>
      </c>
      <c r="F16" s="9">
        <v>50.0</v>
      </c>
      <c r="G16" s="9">
        <v>50.0</v>
      </c>
      <c r="H16" s="9">
        <v>50.0</v>
      </c>
      <c r="I16" s="9">
        <v>50.0</v>
      </c>
      <c r="J16" s="9">
        <v>50.0</v>
      </c>
      <c r="K16" s="9">
        <v>50.0</v>
      </c>
      <c r="L16" s="9">
        <v>50.0</v>
      </c>
      <c r="M16" s="9">
        <v>50.0</v>
      </c>
      <c r="N16" s="9">
        <v>50.0</v>
      </c>
      <c r="O16" s="10" t="str">
        <f t="shared" si="3"/>
        <v> 600.00</v>
      </c>
    </row>
    <row r="17" ht="19.5" customHeight="1">
      <c r="A17" s="8"/>
      <c r="B17" s="8" t="s">
        <v>27</v>
      </c>
      <c r="C17" s="9">
        <v>25.0</v>
      </c>
      <c r="D17" s="9">
        <v>25.0</v>
      </c>
      <c r="E17" s="9">
        <v>25.0</v>
      </c>
      <c r="F17" s="9">
        <v>25.0</v>
      </c>
      <c r="G17" s="9">
        <v>25.0</v>
      </c>
      <c r="H17" s="9">
        <v>25.0</v>
      </c>
      <c r="I17" s="9">
        <v>25.0</v>
      </c>
      <c r="J17" s="9">
        <v>25.0</v>
      </c>
      <c r="K17" s="9">
        <v>25.0</v>
      </c>
      <c r="L17" s="9">
        <v>25.0</v>
      </c>
      <c r="M17" s="9">
        <v>25.0</v>
      </c>
      <c r="N17" s="9">
        <v>25.0</v>
      </c>
      <c r="O17" s="10" t="str">
        <f t="shared" si="3"/>
        <v> 300.00</v>
      </c>
    </row>
    <row r="18" ht="19.5" customHeight="1">
      <c r="A18" s="8"/>
      <c r="B18" s="8" t="s">
        <v>28</v>
      </c>
      <c r="C18" s="10">
        <v>0.0</v>
      </c>
      <c r="D18" s="10">
        <v>0.0</v>
      </c>
      <c r="E18" s="10">
        <v>0.0</v>
      </c>
      <c r="F18" s="10">
        <v>0.0</v>
      </c>
      <c r="G18" s="10">
        <v>0.0</v>
      </c>
      <c r="H18" s="10">
        <v>0.0</v>
      </c>
      <c r="I18" s="10">
        <v>0.0</v>
      </c>
      <c r="J18" s="10">
        <v>0.0</v>
      </c>
      <c r="K18" s="10">
        <v>0.0</v>
      </c>
      <c r="L18" s="10">
        <v>0.0</v>
      </c>
      <c r="M18" s="10">
        <v>0.0</v>
      </c>
      <c r="N18" s="10"/>
      <c r="O18" s="10" t="str">
        <f t="shared" si="3"/>
        <v> </v>
      </c>
    </row>
    <row r="19" ht="19.5" customHeight="1">
      <c r="A19" s="8"/>
      <c r="B19" s="8" t="s">
        <v>29</v>
      </c>
      <c r="C19" s="10">
        <v>0.0</v>
      </c>
      <c r="D19" s="10">
        <v>0.0</v>
      </c>
      <c r="E19" s="10">
        <v>0.0</v>
      </c>
      <c r="F19" s="10">
        <v>0.0</v>
      </c>
      <c r="G19" s="10">
        <v>0.0</v>
      </c>
      <c r="H19" s="10">
        <v>0.0</v>
      </c>
      <c r="I19" s="10">
        <v>0.0</v>
      </c>
      <c r="J19" s="10">
        <v>0.0</v>
      </c>
      <c r="K19" s="10">
        <v>0.0</v>
      </c>
      <c r="L19" s="10">
        <v>0.0</v>
      </c>
      <c r="M19" s="10">
        <v>0.0</v>
      </c>
      <c r="N19" s="10"/>
      <c r="O19" s="10" t="str">
        <f t="shared" si="3"/>
        <v> </v>
      </c>
    </row>
    <row r="20" ht="19.5" customHeight="1">
      <c r="A20" s="8"/>
      <c r="B20" s="8" t="s">
        <v>30</v>
      </c>
      <c r="C20" s="10">
        <v>0.0</v>
      </c>
      <c r="D20" s="10">
        <v>0.0</v>
      </c>
      <c r="E20" s="10">
        <v>0.0</v>
      </c>
      <c r="F20" s="10">
        <v>0.0</v>
      </c>
      <c r="G20" s="10">
        <v>0.0</v>
      </c>
      <c r="H20" s="10">
        <v>0.0</v>
      </c>
      <c r="I20" s="10">
        <v>0.0</v>
      </c>
      <c r="J20" s="10">
        <v>0.0</v>
      </c>
      <c r="K20" s="10">
        <v>0.0</v>
      </c>
      <c r="L20" s="10">
        <v>0.0</v>
      </c>
      <c r="M20" s="10">
        <v>0.0</v>
      </c>
      <c r="N20" s="10"/>
      <c r="O20" s="10" t="str">
        <f t="shared" si="3"/>
        <v> </v>
      </c>
    </row>
    <row r="21" ht="19.5" customHeight="1">
      <c r="A21" s="8"/>
      <c r="B21" s="8" t="s">
        <v>31</v>
      </c>
      <c r="C21" s="10">
        <v>0.0</v>
      </c>
      <c r="D21" s="10">
        <v>0.0</v>
      </c>
      <c r="E21" s="10">
        <v>0.0</v>
      </c>
      <c r="F21" s="10">
        <v>0.0</v>
      </c>
      <c r="G21" s="10">
        <v>0.0</v>
      </c>
      <c r="H21" s="10">
        <v>0.0</v>
      </c>
      <c r="I21" s="10">
        <v>0.0</v>
      </c>
      <c r="J21" s="10">
        <v>0.0</v>
      </c>
      <c r="K21" s="10">
        <v>0.0</v>
      </c>
      <c r="L21" s="10">
        <v>0.0</v>
      </c>
      <c r="M21" s="10">
        <v>0.0</v>
      </c>
      <c r="N21" s="10"/>
      <c r="O21" s="10" t="str">
        <f t="shared" si="3"/>
        <v> </v>
      </c>
    </row>
    <row r="22" ht="19.5" customHeight="1">
      <c r="A22" s="8"/>
      <c r="B22" s="8" t="s">
        <v>32</v>
      </c>
      <c r="C22" s="10">
        <v>0.0</v>
      </c>
      <c r="D22" s="10">
        <v>0.0</v>
      </c>
      <c r="E22" s="10">
        <v>0.0</v>
      </c>
      <c r="F22" s="10">
        <v>0.0</v>
      </c>
      <c r="G22" s="10">
        <v>0.0</v>
      </c>
      <c r="H22" s="9">
        <v>230.0</v>
      </c>
      <c r="I22" s="10">
        <v>0.0</v>
      </c>
      <c r="J22" s="10">
        <v>0.0</v>
      </c>
      <c r="K22" s="10">
        <v>0.0</v>
      </c>
      <c r="L22" s="10">
        <v>0.0</v>
      </c>
      <c r="M22" s="10">
        <v>0.0</v>
      </c>
      <c r="N22" s="10"/>
      <c r="O22" s="10" t="str">
        <f t="shared" si="3"/>
        <v> 230.00</v>
      </c>
    </row>
    <row r="23" ht="19.5" customHeight="1">
      <c r="A23" s="8"/>
      <c r="B23" s="8" t="s">
        <v>33</v>
      </c>
      <c r="C23" s="9">
        <v>2.0</v>
      </c>
      <c r="D23" s="10">
        <v>0.0</v>
      </c>
      <c r="E23" s="9">
        <v>4.0</v>
      </c>
      <c r="F23" s="10">
        <v>0.0</v>
      </c>
      <c r="G23" s="9">
        <v>2.0</v>
      </c>
      <c r="H23" s="10">
        <v>0.0</v>
      </c>
      <c r="I23" s="9">
        <v>4.0</v>
      </c>
      <c r="J23" s="9">
        <v>3.0</v>
      </c>
      <c r="K23" s="9">
        <v>2.0</v>
      </c>
      <c r="L23" s="10">
        <v>0.0</v>
      </c>
      <c r="M23" s="10">
        <v>0.0</v>
      </c>
      <c r="N23" s="9">
        <v>2.0</v>
      </c>
      <c r="O23" s="10" t="str">
        <f t="shared" si="3"/>
        <v> 19.00</v>
      </c>
    </row>
    <row r="24" ht="19.5" customHeight="1">
      <c r="A24" s="11"/>
      <c r="B24" s="12" t="s">
        <v>34</v>
      </c>
      <c r="C24" s="13" t="str">
        <f t="shared" ref="C24:O24" si="4">SUM(C12:C23)</f>
        <v> 117.00</v>
      </c>
      <c r="D24" s="13" t="str">
        <f t="shared" si="4"/>
        <v> 185.00</v>
      </c>
      <c r="E24" s="13" t="str">
        <f t="shared" si="4"/>
        <v> 133.00</v>
      </c>
      <c r="F24" s="13" t="str">
        <f t="shared" si="4"/>
        <v> 137.00</v>
      </c>
      <c r="G24" s="13" t="str">
        <f t="shared" si="4"/>
        <v> 154.00</v>
      </c>
      <c r="H24" s="13" t="str">
        <f t="shared" si="4"/>
        <v> 418.00</v>
      </c>
      <c r="I24" s="13" t="str">
        <f t="shared" si="4"/>
        <v> 170.00</v>
      </c>
      <c r="J24" s="13" t="str">
        <f t="shared" si="4"/>
        <v> 117.00</v>
      </c>
      <c r="K24" s="13" t="str">
        <f t="shared" si="4"/>
        <v> 142.00</v>
      </c>
      <c r="L24" s="13" t="str">
        <f t="shared" si="4"/>
        <v> 162.00</v>
      </c>
      <c r="M24" s="13" t="str">
        <f t="shared" si="4"/>
        <v> 156.00</v>
      </c>
      <c r="N24" s="13" t="str">
        <f t="shared" si="4"/>
        <v> 195.00</v>
      </c>
      <c r="O24" s="13" t="str">
        <f t="shared" si="4"/>
        <v> 2,086.00</v>
      </c>
    </row>
    <row r="25" ht="39.75" customHeight="1">
      <c r="A25" s="11"/>
      <c r="B25" s="11"/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ht="19.5" customHeight="1">
      <c r="A26" s="5" t="s">
        <v>35</v>
      </c>
      <c r="B26" s="6"/>
      <c r="C26" s="7" t="s">
        <v>3</v>
      </c>
      <c r="D26" s="7" t="s">
        <v>4</v>
      </c>
      <c r="E26" s="7" t="s">
        <v>5</v>
      </c>
      <c r="F26" s="7" t="s">
        <v>6</v>
      </c>
      <c r="G26" s="7" t="s">
        <v>7</v>
      </c>
      <c r="H26" s="7" t="s">
        <v>8</v>
      </c>
      <c r="I26" s="7" t="s">
        <v>9</v>
      </c>
      <c r="J26" s="7" t="s">
        <v>10</v>
      </c>
      <c r="K26" s="7" t="s">
        <v>11</v>
      </c>
      <c r="L26" s="7" t="s">
        <v>12</v>
      </c>
      <c r="M26" s="7" t="s">
        <v>13</v>
      </c>
      <c r="N26" s="7" t="s">
        <v>14</v>
      </c>
      <c r="O26" s="16"/>
    </row>
    <row r="27" ht="19.5" customHeight="1">
      <c r="A27" s="11"/>
      <c r="B27" s="8" t="s">
        <v>36</v>
      </c>
      <c r="C27" s="17">
        <v>1340.0</v>
      </c>
      <c r="D27" s="18" t="str">
        <f t="shared" ref="D27:N27" si="5">C29</f>
        <v> 1,556.00</v>
      </c>
      <c r="E27" s="18" t="str">
        <f t="shared" si="5"/>
        <v> 1,729.00</v>
      </c>
      <c r="F27" s="18" t="str">
        <f t="shared" si="5"/>
        <v> 1,854.00</v>
      </c>
      <c r="G27" s="18" t="str">
        <f t="shared" si="5"/>
        <v> 1,956.00</v>
      </c>
      <c r="H27" s="18" t="str">
        <f t="shared" si="5"/>
        <v> 2,049.00</v>
      </c>
      <c r="I27" s="18" t="str">
        <f t="shared" si="5"/>
        <v> 1,917.00</v>
      </c>
      <c r="J27" s="18" t="str">
        <f t="shared" si="5"/>
        <v> 1,932.00</v>
      </c>
      <c r="K27" s="18" t="str">
        <f t="shared" si="5"/>
        <v> 2,185.00</v>
      </c>
      <c r="L27" s="18" t="str">
        <f t="shared" si="5"/>
        <v> 2,345.00</v>
      </c>
      <c r="M27" s="18" t="str">
        <f t="shared" si="5"/>
        <v> 2,460.00</v>
      </c>
      <c r="N27" s="18" t="str">
        <f t="shared" si="5"/>
        <v> 2,522.00</v>
      </c>
      <c r="O27" s="18"/>
    </row>
    <row r="28" ht="19.5" customHeight="1">
      <c r="A28" s="11"/>
      <c r="B28" s="8" t="s">
        <v>37</v>
      </c>
      <c r="C28" s="18" t="str">
        <f t="shared" ref="C28:N28" si="6">C9-C24</f>
        <v> 216.00</v>
      </c>
      <c r="D28" s="18" t="str">
        <f t="shared" si="6"/>
        <v> 173.00</v>
      </c>
      <c r="E28" s="18" t="str">
        <f t="shared" si="6"/>
        <v> 125.00</v>
      </c>
      <c r="F28" s="18" t="str">
        <f t="shared" si="6"/>
        <v> 102.00</v>
      </c>
      <c r="G28" s="18" t="str">
        <f t="shared" si="6"/>
        <v> 93.00</v>
      </c>
      <c r="H28" s="18" t="str">
        <f t="shared" si="6"/>
        <v> - 132.00</v>
      </c>
      <c r="I28" s="18" t="str">
        <f t="shared" si="6"/>
        <v> 15.00</v>
      </c>
      <c r="J28" s="18" t="str">
        <f t="shared" si="6"/>
        <v> 253.00</v>
      </c>
      <c r="K28" s="18" t="str">
        <f t="shared" si="6"/>
        <v> 160.00</v>
      </c>
      <c r="L28" s="18" t="str">
        <f t="shared" si="6"/>
        <v> 115.00</v>
      </c>
      <c r="M28" s="18" t="str">
        <f t="shared" si="6"/>
        <v> 62.00</v>
      </c>
      <c r="N28" s="18" t="str">
        <f t="shared" si="6"/>
        <v> - 41.15</v>
      </c>
      <c r="O28" s="18"/>
    </row>
    <row r="29" ht="19.5" customHeight="1">
      <c r="A29" s="11"/>
      <c r="B29" s="12" t="s">
        <v>38</v>
      </c>
      <c r="C29" s="13" t="str">
        <f t="shared" ref="C29:N29" si="7">C27+C28</f>
        <v> 1,556.00</v>
      </c>
      <c r="D29" s="13" t="str">
        <f t="shared" si="7"/>
        <v> 1,729.00</v>
      </c>
      <c r="E29" s="13" t="str">
        <f t="shared" si="7"/>
        <v> 1,854.00</v>
      </c>
      <c r="F29" s="13" t="str">
        <f t="shared" si="7"/>
        <v> 1,956.00</v>
      </c>
      <c r="G29" s="13" t="str">
        <f t="shared" si="7"/>
        <v> 2,049.00</v>
      </c>
      <c r="H29" s="13" t="str">
        <f t="shared" si="7"/>
        <v> 1,917.00</v>
      </c>
      <c r="I29" s="13" t="str">
        <f t="shared" si="7"/>
        <v> 1,932.00</v>
      </c>
      <c r="J29" s="13" t="str">
        <f t="shared" si="7"/>
        <v> 2,185.00</v>
      </c>
      <c r="K29" s="13" t="str">
        <f t="shared" si="7"/>
        <v> 2,345.00</v>
      </c>
      <c r="L29" s="13" t="str">
        <f t="shared" si="7"/>
        <v> 2,460.00</v>
      </c>
      <c r="M29" s="13" t="str">
        <f t="shared" si="7"/>
        <v> 2,522.00</v>
      </c>
      <c r="N29" s="13" t="str">
        <f t="shared" si="7"/>
        <v> 2,480.85</v>
      </c>
      <c r="O29" s="15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ht="18.0" customHeight="1">
      <c r="A33" s="19" t="s">
        <v>39</v>
      </c>
      <c r="B33" s="20"/>
      <c r="C33" s="20"/>
      <c r="D33" s="20"/>
      <c r="E33" s="20"/>
      <c r="F33" s="20"/>
      <c r="G33" s="20"/>
      <c r="H33" s="2"/>
      <c r="I33" s="2"/>
      <c r="J33" s="2"/>
      <c r="K33" s="2"/>
      <c r="L33" s="2"/>
      <c r="M33" s="2"/>
      <c r="N33" s="2"/>
      <c r="O33" s="2"/>
    </row>
    <row r="34">
      <c r="A34" s="2"/>
      <c r="B34" s="21" t="str">
        <f>HYPERLINK("http://www.asseinfo.com.br/blog/tres-principais-objetivos-da-gestao-de-fluxo-de-caixa/","Os três principais objetivos de uma boa gestão de fluxo de caixa")</f>
        <v>Os três principais objetivos de uma boa gestão de fluxo de caixa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>
      <c r="A35" s="2"/>
      <c r="B35" s="21" t="str">
        <f>HYPERLINK("http://www.asseinfo.com.br/blog/aprenda-o-que-eh-e-como-fazer-um-fluxo-de-caixa/","Aprenda o que é e como fazer um fluxo de caixa para sua empresa")</f>
        <v>Aprenda o que é e como fazer um fluxo de caixa para sua empresa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>
      <c r="A36" s="2"/>
      <c r="B36" s="21" t="str">
        <f>HYPERLINK("http://www.asseinfo.com.br/blog/cinco-erros-mais-comuns-fluxo-de-caixa/","Cinco erros mais comuns cometidos em fluxos de caixa. Como evitá-los?")</f>
        <v>Cinco erros mais comuns cometidos em fluxos de caixa. Como evitá-los?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>
      <c r="A37" s="2"/>
      <c r="B37" s="21" t="str">
        <f>HYPERLINK("http://www.asseinfo.com.br/blog/fluxo-de-caixa-duvidas-comuns/","Fluxo de caixa – conheça as dúvidas mais comuns")</f>
        <v>Fluxo de caixa – conheça as dúvidas mais comuns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</sheetData>
  <mergeCells count="6">
    <mergeCell ref="A11:B11"/>
    <mergeCell ref="A26:B26"/>
    <mergeCell ref="A33:G33"/>
    <mergeCell ref="A4:B4"/>
    <mergeCell ref="B2:G2"/>
    <mergeCell ref="A1:H1"/>
  </mergeCells>
  <conditionalFormatting sqref="C28">
    <cfRule type="cellIs" dxfId="0" priority="1" stopIfTrue="1" operator="lessThan">
      <formula>0</formula>
    </cfRule>
  </conditionalFormatting>
  <conditionalFormatting sqref="D28">
    <cfRule type="cellIs" dxfId="0" priority="2" stopIfTrue="1" operator="lessThan">
      <formula>0</formula>
    </cfRule>
  </conditionalFormatting>
  <conditionalFormatting sqref="E28">
    <cfRule type="cellIs" dxfId="0" priority="3" stopIfTrue="1" operator="lessThan">
      <formula>0</formula>
    </cfRule>
  </conditionalFormatting>
  <conditionalFormatting sqref="F28">
    <cfRule type="cellIs" dxfId="0" priority="4" stopIfTrue="1" operator="lessThan">
      <formula>0</formula>
    </cfRule>
  </conditionalFormatting>
  <conditionalFormatting sqref="G28">
    <cfRule type="cellIs" dxfId="0" priority="5" stopIfTrue="1" operator="lessThan">
      <formula>0</formula>
    </cfRule>
  </conditionalFormatting>
  <conditionalFormatting sqref="H28">
    <cfRule type="cellIs" dxfId="0" priority="6" stopIfTrue="1" operator="lessThan">
      <formula>0</formula>
    </cfRule>
  </conditionalFormatting>
  <conditionalFormatting sqref="I28">
    <cfRule type="cellIs" dxfId="0" priority="7" stopIfTrue="1" operator="lessThan">
      <formula>0</formula>
    </cfRule>
  </conditionalFormatting>
  <conditionalFormatting sqref="J28">
    <cfRule type="cellIs" dxfId="0" priority="8" stopIfTrue="1" operator="lessThan">
      <formula>0</formula>
    </cfRule>
  </conditionalFormatting>
  <conditionalFormatting sqref="K28">
    <cfRule type="cellIs" dxfId="0" priority="9" stopIfTrue="1" operator="lessThan">
      <formula>0</formula>
    </cfRule>
  </conditionalFormatting>
  <conditionalFormatting sqref="L28">
    <cfRule type="cellIs" dxfId="0" priority="10" stopIfTrue="1" operator="lessThan">
      <formula>0</formula>
    </cfRule>
  </conditionalFormatting>
  <conditionalFormatting sqref="M28">
    <cfRule type="cellIs" dxfId="0" priority="11" stopIfTrue="1" operator="lessThan">
      <formula>0</formula>
    </cfRule>
  </conditionalFormatting>
  <conditionalFormatting sqref="N28">
    <cfRule type="cellIs" dxfId="0" priority="12" stopIfTrue="1" operator="lessThan">
      <formula>0</formula>
    </cfRule>
  </conditionalFormatting>
  <conditionalFormatting sqref="O28">
    <cfRule type="cellIs" dxfId="0" priority="13" stopIfTrue="1" operator="lessThan">
      <formula>0</formula>
    </cfRule>
  </conditionalFormatting>
  <conditionalFormatting sqref="C29">
    <cfRule type="cellIs" dxfId="0" priority="14" stopIfTrue="1" operator="lessThan">
      <formula>0</formula>
    </cfRule>
  </conditionalFormatting>
  <conditionalFormatting sqref="D29">
    <cfRule type="cellIs" dxfId="0" priority="15" stopIfTrue="1" operator="lessThan">
      <formula>0</formula>
    </cfRule>
  </conditionalFormatting>
  <conditionalFormatting sqref="E29">
    <cfRule type="cellIs" dxfId="0" priority="16" stopIfTrue="1" operator="lessThan">
      <formula>0</formula>
    </cfRule>
  </conditionalFormatting>
  <conditionalFormatting sqref="F29">
    <cfRule type="cellIs" dxfId="0" priority="17" stopIfTrue="1" operator="lessThan">
      <formula>0</formula>
    </cfRule>
  </conditionalFormatting>
  <conditionalFormatting sqref="G29">
    <cfRule type="cellIs" dxfId="0" priority="18" stopIfTrue="1" operator="lessThan">
      <formula>0</formula>
    </cfRule>
  </conditionalFormatting>
  <conditionalFormatting sqref="H29">
    <cfRule type="cellIs" dxfId="0" priority="19" stopIfTrue="1" operator="lessThan">
      <formula>0</formula>
    </cfRule>
  </conditionalFormatting>
  <conditionalFormatting sqref="I29">
    <cfRule type="cellIs" dxfId="0" priority="20" stopIfTrue="1" operator="lessThan">
      <formula>0</formula>
    </cfRule>
  </conditionalFormatting>
  <conditionalFormatting sqref="J29">
    <cfRule type="cellIs" dxfId="0" priority="21" stopIfTrue="1" operator="lessThan">
      <formula>0</formula>
    </cfRule>
  </conditionalFormatting>
  <conditionalFormatting sqref="K29">
    <cfRule type="cellIs" dxfId="0" priority="22" stopIfTrue="1" operator="lessThan">
      <formula>0</formula>
    </cfRule>
  </conditionalFormatting>
  <conditionalFormatting sqref="L29">
    <cfRule type="cellIs" dxfId="0" priority="23" stopIfTrue="1" operator="lessThan">
      <formula>0</formula>
    </cfRule>
  </conditionalFormatting>
  <conditionalFormatting sqref="M29">
    <cfRule type="cellIs" dxfId="0" priority="24" stopIfTrue="1" operator="lessThan">
      <formula>0</formula>
    </cfRule>
  </conditionalFormatting>
  <conditionalFormatting sqref="N29">
    <cfRule type="cellIs" dxfId="0" priority="25" stopIfTrue="1" operator="lessThan">
      <formula>0</formula>
    </cfRule>
  </conditionalFormatting>
  <conditionalFormatting sqref="O29">
    <cfRule type="cellIs" dxfId="0" priority="26" stopIfTrue="1" operator="lessThan">
      <formula>0</formula>
    </cfRule>
  </conditionalFormatting>
  <conditionalFormatting sqref="D25 D27">
    <cfRule type="cellIs" dxfId="0" priority="27" stopIfTrue="1" operator="lessThan">
      <formula>0</formula>
    </cfRule>
  </conditionalFormatting>
  <conditionalFormatting sqref="E25 E27">
    <cfRule type="cellIs" dxfId="0" priority="28" stopIfTrue="1" operator="lessThan">
      <formula>0</formula>
    </cfRule>
  </conditionalFormatting>
  <conditionalFormatting sqref="F25 F27">
    <cfRule type="cellIs" dxfId="0" priority="29" stopIfTrue="1" operator="lessThan">
      <formula>0</formula>
    </cfRule>
  </conditionalFormatting>
  <conditionalFormatting sqref="G25 G27">
    <cfRule type="cellIs" dxfId="0" priority="30" stopIfTrue="1" operator="lessThan">
      <formula>0</formula>
    </cfRule>
  </conditionalFormatting>
  <conditionalFormatting sqref="H25 H27">
    <cfRule type="cellIs" dxfId="0" priority="31" stopIfTrue="1" operator="lessThan">
      <formula>0</formula>
    </cfRule>
  </conditionalFormatting>
  <conditionalFormatting sqref="I25 I27">
    <cfRule type="cellIs" dxfId="0" priority="32" stopIfTrue="1" operator="lessThan">
      <formula>0</formula>
    </cfRule>
  </conditionalFormatting>
  <conditionalFormatting sqref="J25 J27">
    <cfRule type="cellIs" dxfId="0" priority="33" stopIfTrue="1" operator="lessThan">
      <formula>0</formula>
    </cfRule>
  </conditionalFormatting>
  <conditionalFormatting sqref="K25 K27">
    <cfRule type="cellIs" dxfId="0" priority="34" stopIfTrue="1" operator="lessThan">
      <formula>0</formula>
    </cfRule>
  </conditionalFormatting>
  <conditionalFormatting sqref="L25 L27">
    <cfRule type="cellIs" dxfId="0" priority="35" stopIfTrue="1" operator="lessThan">
      <formula>0</formula>
    </cfRule>
  </conditionalFormatting>
  <conditionalFormatting sqref="M25 M27">
    <cfRule type="cellIs" dxfId="0" priority="36" stopIfTrue="1" operator="lessThan">
      <formula>0</formula>
    </cfRule>
  </conditionalFormatting>
  <conditionalFormatting sqref="N25 N27">
    <cfRule type="cellIs" dxfId="0" priority="37" stopIfTrue="1" operator="lessThan">
      <formula>0</formula>
    </cfRule>
  </conditionalFormatting>
  <conditionalFormatting sqref="O25 O27">
    <cfRule type="cellIs" dxfId="0" priority="38" stopIfTrue="1" operator="lessThan">
      <formula>0</formula>
    </cfRule>
  </conditionalFormatting>
  <hyperlinks>
    <hyperlink r:id="rId1" ref="O1"/>
  </hyperlinks>
  <drawing r:id="rId2"/>
</worksheet>
</file>